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41" documentId="8_{3E055574-4F67-44C2-A36D-DAE0CF885AE9}" xr6:coauthVersionLast="47" xr6:coauthVersionMax="47" xr10:uidLastSave="{1614AAFE-DC43-41B9-BFB9-EEF80CFE8482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<sst xmlns="http://schemas.openxmlformats.org/spreadsheetml/2006/main" count="35" uniqueCount="23">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</sst>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165" fontId="3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E36" sqref="E36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2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3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2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2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6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2006030</v>
      </c>
      <c r="D14" s="23">
        <f t="shared" ref="D14:G14" si="0">D24</f>
        <v>0</v>
      </c>
      <c r="E14" s="23">
        <f t="shared" si="0"/>
        <v>2006030</v>
      </c>
      <c r="F14" s="23">
        <f t="shared" si="0"/>
        <v>0</v>
      </c>
      <c r="G14" s="23">
        <f t="shared" si="0"/>
        <v>11722057.300000001</v>
      </c>
      <c r="H14" s="31">
        <f>(G14/E14*1)</f>
        <v>5.8434107665388852</v>
      </c>
      <c r="I14" s="33">
        <f>G14-E14</f>
        <v>9716027.3000000007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31263918</v>
      </c>
      <c r="D18" s="23">
        <f t="shared" ref="D18:G18" si="1">D34</f>
        <v>-6419650.25</v>
      </c>
      <c r="E18" s="23">
        <f t="shared" si="1"/>
        <v>38987320.680000007</v>
      </c>
      <c r="F18" s="23">
        <f t="shared" si="1"/>
        <v>0</v>
      </c>
      <c r="G18" s="23">
        <f t="shared" si="1"/>
        <v>36566200.600000001</v>
      </c>
      <c r="H18" s="31">
        <f>(G18/E18*1)</f>
        <v>0.93789980850769239</v>
      </c>
      <c r="I18" s="33">
        <f>G18-E18</f>
        <v>-2421120.0800000057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37">
        <f t="shared" ref="C20:I20" si="2">SUM(C12:C19)</f>
        <v>33269948</v>
      </c>
      <c r="D20" s="37">
        <f t="shared" si="2"/>
        <v>-6419650.25</v>
      </c>
      <c r="E20" s="37">
        <f t="shared" si="2"/>
        <v>40993350.680000007</v>
      </c>
      <c r="F20" s="37">
        <f t="shared" si="2"/>
        <v>0</v>
      </c>
      <c r="G20" s="11">
        <f t="shared" si="2"/>
        <v>48288257.900000006</v>
      </c>
      <c r="H20" s="28">
        <f>(G20/E20*1)</f>
        <v>1.1779534265677645</v>
      </c>
      <c r="I20" s="37">
        <f t="shared" si="2"/>
        <v>7294907.2199999951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2006030</v>
      </c>
      <c r="D24" s="24">
        <f t="shared" ref="D24:F24" si="3">D26+D28</f>
        <v>0</v>
      </c>
      <c r="E24" s="24">
        <f t="shared" si="3"/>
        <v>2006030</v>
      </c>
      <c r="F24" s="24">
        <f t="shared" si="3"/>
        <v>0</v>
      </c>
      <c r="G24" s="24">
        <f>G26+G28</f>
        <v>11722057.300000001</v>
      </c>
      <c r="H24" s="29">
        <f>(G24/E24*1)</f>
        <v>5.8434107665388852</v>
      </c>
      <c r="I24" s="24">
        <f>G24-E24</f>
        <v>9716027.3000000007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2006030</v>
      </c>
      <c r="D26" s="21">
        <v>0</v>
      </c>
      <c r="E26" s="34">
        <v>2006030</v>
      </c>
      <c r="F26" s="21">
        <v>0</v>
      </c>
      <c r="G26" s="34">
        <v>9674553.2599999998</v>
      </c>
      <c r="H26" s="18">
        <f>(G26/E26*1)</f>
        <v>4.8227360807166395</v>
      </c>
      <c r="I26" s="21">
        <f>G26-E26</f>
        <v>7668523.2599999998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0</v>
      </c>
      <c r="D28" s="21">
        <v>0</v>
      </c>
      <c r="E28" s="34">
        <v>0</v>
      </c>
      <c r="F28" s="21">
        <v>0</v>
      </c>
      <c r="G28" s="34">
        <v>2047504.04</v>
      </c>
      <c r="H28" s="18" t="e">
        <f>(G28/E28*1)</f>
        <v>#DIV/0!</v>
      </c>
      <c r="I28" s="21">
        <f>G28-E28</f>
        <v>2047504.04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31263918</v>
      </c>
      <c r="D34" s="23">
        <f t="shared" ref="D34:G34" si="5">D36+D38</f>
        <v>-6419650.25</v>
      </c>
      <c r="E34" s="23">
        <f t="shared" si="5"/>
        <v>38987320.680000007</v>
      </c>
      <c r="F34" s="23">
        <f t="shared" si="5"/>
        <v>0</v>
      </c>
      <c r="G34" s="23">
        <f t="shared" si="5"/>
        <v>36566200.600000001</v>
      </c>
      <c r="H34" s="31">
        <f>(G34/E34*1)</f>
        <v>0.93789980850769239</v>
      </c>
      <c r="I34" s="23">
        <f>G34-E34</f>
        <v>-2421120.0800000057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31263918</v>
      </c>
      <c r="D36" s="21">
        <v>-6419650.25</v>
      </c>
      <c r="E36" s="34">
        <v>38987320.680000007</v>
      </c>
      <c r="F36" s="21">
        <v>0</v>
      </c>
      <c r="G36" s="34">
        <v>36566200.600000001</v>
      </c>
      <c r="H36" s="18">
        <f>(G36/E36*1)</f>
        <v>0.93789980850769239</v>
      </c>
      <c r="I36" s="21">
        <f>G36-E36</f>
        <v>-2421120.0800000057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33269948</v>
      </c>
      <c r="D40" s="22">
        <f t="shared" ref="D40:I40" si="6">D24+D30+D34</f>
        <v>-6419650.25</v>
      </c>
      <c r="E40" s="22">
        <f t="shared" si="6"/>
        <v>40993350.680000007</v>
      </c>
      <c r="F40" s="22">
        <f t="shared" si="6"/>
        <v>0</v>
      </c>
      <c r="G40" s="22">
        <f t="shared" si="6"/>
        <v>48288257.900000006</v>
      </c>
      <c r="H40" s="28">
        <f>(G40/E40*1)</f>
        <v>1.1779534265677645</v>
      </c>
      <c r="I40" s="37">
        <f t="shared" si="6"/>
        <v>7294907.2199999951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2024-04-15T23:36:11Z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